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П" sheetId="1" state="visible" r:id="rId1"/>
    <sheet name="Прайс" sheetId="2" state="visible" r:id="rId2"/>
    <sheet name="Как заполнять" sheetId="3" state="visible" r:id="rId3"/>
  </sheets>
  <definedNames>
    <definedName name="_xlnm.Print_Titles" localSheetId="0">'КП'!$13:$13</definedName>
    <definedName name="_xlnm.Print_Area" localSheetId="0">'КП'!$A$1:$K$61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.mm.yyyy"/>
    <numFmt numFmtId="167" formatCode="0.0&quot; мм&quot;"/>
    <numFmt numFmtId="168" formatCode="0;-0;&quot;0&quot;"/>
    <numFmt numFmtId="169" formatCode="#,##0;-#,##0;&quot;—&quot;"/>
    <numFmt numFmtId="170" formatCode="#,##0 &quot;₽&quot;;-#,##0 &quot;₽&quot;;&quot;—&quot;"/>
  </numFmts>
  <fonts count="16">
    <font>
      <name val="Calibri"/>
      <family val="2"/>
      <color theme="1"/>
      <sz val="11"/>
      <scheme val="minor"/>
    </font>
    <font>
      <name val="Arial"/>
      <b val="1"/>
      <color rgb="002B221C"/>
      <sz val="14"/>
    </font>
    <font>
      <name val="Arial"/>
      <i val="1"/>
      <color rgb="005F544B"/>
      <sz val="9"/>
    </font>
    <font>
      <name val="Arial"/>
      <b val="1"/>
      <color rgb="00F6F2EC"/>
      <sz val="9"/>
    </font>
    <font>
      <name val="Arial"/>
      <b val="1"/>
      <color rgb="000000FF"/>
      <sz val="10"/>
    </font>
    <font>
      <name val="Arial"/>
      <color rgb="005F544B"/>
      <sz val="9"/>
    </font>
    <font>
      <name val="Arial"/>
      <color rgb="002B221C"/>
      <sz val="10"/>
    </font>
    <font>
      <name val="Arial"/>
      <b val="1"/>
      <color rgb="002B221C"/>
      <sz val="10"/>
    </font>
    <font>
      <name val="Arial"/>
      <b val="1"/>
      <color rgb="008C6B3E"/>
      <sz val="9"/>
    </font>
    <font>
      <name val="Georgia"/>
      <color rgb="002B221C"/>
      <sz val="22"/>
    </font>
    <font>
      <name val="Arial"/>
      <color rgb="005F544B"/>
      <sz val="10"/>
    </font>
    <font>
      <name val="Arial"/>
      <b val="1"/>
      <color rgb="002B221C"/>
      <sz val="11"/>
    </font>
    <font>
      <name val="Georgia"/>
      <color rgb="002B221C"/>
      <sz val="13"/>
    </font>
    <font>
      <name val="Arial"/>
      <b val="1"/>
      <color rgb="008C6B3E"/>
      <sz val="12"/>
    </font>
    <font>
      <name val="Arial"/>
      <i val="1"/>
      <color rgb="005F544B"/>
      <sz val="8"/>
    </font>
    <font>
      <name val="Arial"/>
      <b val="1"/>
      <color rgb="008C6B3E"/>
      <sz val="8"/>
    </font>
  </fonts>
  <fills count="8">
    <fill>
      <patternFill/>
    </fill>
    <fill>
      <patternFill patternType="gray125"/>
    </fill>
    <fill>
      <patternFill patternType="solid">
        <fgColor rgb="002B221C"/>
      </patternFill>
    </fill>
    <fill>
      <patternFill patternType="solid">
        <fgColor rgb="00FFF8E1"/>
      </patternFill>
    </fill>
    <fill>
      <patternFill patternType="solid">
        <fgColor rgb="00F6F2EC"/>
      </patternFill>
    </fill>
    <fill>
      <patternFill patternType="solid">
        <fgColor rgb="008C6B3E"/>
      </patternFill>
    </fill>
    <fill>
      <patternFill patternType="solid">
        <fgColor rgb="00FBF8F3"/>
      </patternFill>
    </fill>
    <fill>
      <patternFill patternType="solid">
        <fgColor rgb="00EDE6DB"/>
      </patternFill>
    </fill>
  </fills>
  <borders count="7">
    <border>
      <left/>
      <right/>
      <top/>
      <bottom/>
      <diagonal/>
    </border>
    <border>
      <bottom style="thin">
        <color rgb="00E2D9CC"/>
      </bottom>
    </border>
    <border>
      <top style="medium">
        <color rgb="008C6B3E"/>
      </top>
    </border>
    <border>
      <top style="thin">
        <color rgb="005F544B"/>
      </top>
      <bottom style="thin">
        <color rgb="00E2D9CC"/>
      </bottom>
    </border>
    <border>
      <top style="medium">
        <color rgb="002B221C"/>
      </top>
    </border>
    <border>
      <bottom style="medium">
        <color rgb="008C6B3E"/>
      </bottom>
    </border>
    <border>
      <top style="thin">
        <color rgb="00E2D9CC"/>
      </top>
    </border>
  </borders>
  <cellStyleXfs count="1">
    <xf numFmtId="0" fontId="0" fillId="0" borderId="0"/>
  </cellStyleXfs>
  <cellXfs count="72">
    <xf numFmtId="0" fontId="0" fillId="0" borderId="0" pivotButton="0" quotePrefix="0" xfId="0"/>
    <xf numFmtId="0" fontId="0" fillId="4" borderId="0" pivotButton="0" quotePrefix="0" xfId="0"/>
    <xf numFmtId="0" fontId="7" fillId="4" borderId="0" applyAlignment="1" pivotButton="0" quotePrefix="0" xfId="0">
      <alignment horizontal="right"/>
    </xf>
    <xf numFmtId="0" fontId="5" fillId="4" borderId="0" applyAlignment="1" pivotButton="0" quotePrefix="0" xfId="0">
      <alignment horizontal="right"/>
    </xf>
    <xf numFmtId="0" fontId="8" fillId="4" borderId="0" applyAlignment="1" pivotButton="0" quotePrefix="0" xfId="0">
      <alignment horizontal="right"/>
    </xf>
    <xf numFmtId="0" fontId="0" fillId="4" borderId="2" pivotButton="0" quotePrefix="0" xfId="0"/>
    <xf numFmtId="0" fontId="9" fillId="4" borderId="0" pivotButton="0" quotePrefix="0" xfId="0"/>
    <xf numFmtId="0" fontId="5" fillId="4" borderId="0" applyAlignment="1" pivotButton="0" quotePrefix="0" xfId="0">
      <alignment horizontal="right" vertical="bottom"/>
    </xf>
    <xf numFmtId="166" fontId="11" fillId="3" borderId="1" applyAlignment="1" applyProtection="1" pivotButton="0" quotePrefix="0" xfId="0">
      <alignment horizontal="center" vertical="bottom"/>
      <protection locked="0" hidden="0"/>
    </xf>
    <xf numFmtId="0" fontId="10" fillId="4" borderId="0" pivotButton="0" quotePrefix="0" xfId="0"/>
    <xf numFmtId="0" fontId="12" fillId="4" borderId="0" pivotButton="0" quotePrefix="0" xfId="0"/>
    <xf numFmtId="0" fontId="8" fillId="4" borderId="0" applyAlignment="1" pivotButton="0" quotePrefix="0" xfId="0">
      <alignment horizontal="center" vertical="bottom"/>
    </xf>
    <xf numFmtId="0" fontId="3" fillId="2" borderId="0" applyAlignment="1" pivotButton="0" quotePrefix="0" xfId="0">
      <alignment horizontal="center" vertical="center" wrapText="1"/>
    </xf>
    <xf numFmtId="0" fontId="3" fillId="5" borderId="0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/>
    </xf>
    <xf numFmtId="0" fontId="11" fillId="4" borderId="1" applyAlignment="1" pivotButton="0" quotePrefix="0" xfId="0">
      <alignment vertical="center"/>
    </xf>
    <xf numFmtId="0" fontId="6" fillId="4" borderId="1" applyAlignment="1" pivotButton="0" quotePrefix="0" xfId="0">
      <alignment vertical="center"/>
    </xf>
    <xf numFmtId="167" fontId="6" fillId="4" borderId="1" applyAlignment="1" pivotButton="0" quotePrefix="0" xfId="0">
      <alignment horizontal="center" vertical="center"/>
    </xf>
    <xf numFmtId="3" fontId="6" fillId="4" borderId="1" applyAlignment="1" pivotButton="0" quotePrefix="0" xfId="0">
      <alignment horizontal="right" vertical="center"/>
    </xf>
    <xf numFmtId="168" fontId="11" fillId="3" borderId="1" applyAlignment="1" applyProtection="1" pivotButton="0" quotePrefix="0" xfId="0">
      <alignment horizontal="center" vertical="center"/>
      <protection locked="0" hidden="0"/>
    </xf>
    <xf numFmtId="169" fontId="6" fillId="4" borderId="1" applyAlignment="1" pivotButton="0" quotePrefix="0" xfId="0">
      <alignment horizontal="right" vertical="center"/>
    </xf>
    <xf numFmtId="169" fontId="7" fillId="4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vertical="center"/>
    </xf>
    <xf numFmtId="167" fontId="6" fillId="6" borderId="1" applyAlignment="1" pivotButton="0" quotePrefix="0" xfId="0">
      <alignment horizontal="center" vertical="center"/>
    </xf>
    <xf numFmtId="3" fontId="6" fillId="6" borderId="1" applyAlignment="1" pivotButton="0" quotePrefix="0" xfId="0">
      <alignment horizontal="right" vertical="center"/>
    </xf>
    <xf numFmtId="169" fontId="6" fillId="6" borderId="1" applyAlignment="1" pivotButton="0" quotePrefix="0" xfId="0">
      <alignment horizontal="right" vertical="center"/>
    </xf>
    <xf numFmtId="169" fontId="7" fillId="6" borderId="1" applyAlignment="1" pivotButton="0" quotePrefix="0" xfId="0">
      <alignment horizontal="right" vertical="center"/>
    </xf>
    <xf numFmtId="0" fontId="6" fillId="4" borderId="3" applyAlignment="1" pivotButton="0" quotePrefix="0" xfId="0">
      <alignment horizontal="center" vertical="center"/>
    </xf>
    <xf numFmtId="0" fontId="11" fillId="4" borderId="3" applyAlignment="1" pivotButton="0" quotePrefix="0" xfId="0">
      <alignment vertical="center"/>
    </xf>
    <xf numFmtId="0" fontId="6" fillId="4" borderId="3" applyAlignment="1" pivotButton="0" quotePrefix="0" xfId="0">
      <alignment vertical="center"/>
    </xf>
    <xf numFmtId="167" fontId="6" fillId="4" borderId="3" applyAlignment="1" pivotButton="0" quotePrefix="0" xfId="0">
      <alignment horizontal="center" vertical="center"/>
    </xf>
    <xf numFmtId="3" fontId="6" fillId="4" borderId="3" applyAlignment="1" pivotButton="0" quotePrefix="0" xfId="0">
      <alignment horizontal="right" vertical="center"/>
    </xf>
    <xf numFmtId="168" fontId="11" fillId="3" borderId="3" applyAlignment="1" applyProtection="1" pivotButton="0" quotePrefix="0" xfId="0">
      <alignment horizontal="center" vertical="center"/>
      <protection locked="0" hidden="0"/>
    </xf>
    <xf numFmtId="169" fontId="6" fillId="4" borderId="3" applyAlignment="1" pivotButton="0" quotePrefix="0" xfId="0">
      <alignment horizontal="right" vertical="center"/>
    </xf>
    <xf numFmtId="169" fontId="7" fillId="4" borderId="3" applyAlignment="1" pivotButton="0" quotePrefix="0" xfId="0">
      <alignment horizontal="right" vertical="center"/>
    </xf>
    <xf numFmtId="0" fontId="11" fillId="7" borderId="4" pivotButton="0" quotePrefix="0" xfId="0"/>
    <xf numFmtId="0" fontId="0" fillId="7" borderId="4" pivotButton="0" quotePrefix="0" xfId="0"/>
    <xf numFmtId="168" fontId="11" fillId="7" borderId="4" applyAlignment="1" pivotButton="0" quotePrefix="0" xfId="0">
      <alignment horizontal="center" vertical="center"/>
    </xf>
    <xf numFmtId="169" fontId="11" fillId="7" borderId="4" applyAlignment="1" pivotButton="0" quotePrefix="0" xfId="0">
      <alignment horizontal="right" vertical="center"/>
    </xf>
    <xf numFmtId="170" fontId="13" fillId="7" borderId="4" applyAlignment="1" pivotButton="0" quotePrefix="0" xfId="0">
      <alignment horizontal="right" vertical="center"/>
    </xf>
    <xf numFmtId="0" fontId="2" fillId="4" borderId="0" applyAlignment="1" pivotButton="0" quotePrefix="0" xfId="0">
      <alignment horizontal="right"/>
    </xf>
    <xf numFmtId="0" fontId="12" fillId="4" borderId="5" pivotButton="0" quotePrefix="0" xfId="0"/>
    <xf numFmtId="0" fontId="0" fillId="0" borderId="5" pivotButton="0" quotePrefix="0" xfId="0"/>
    <xf numFmtId="0" fontId="5" fillId="4" borderId="1" pivotButton="0" quotePrefix="0" xfId="0"/>
    <xf numFmtId="0" fontId="0" fillId="0" borderId="1" pivotButton="0" quotePrefix="0" xfId="0"/>
    <xf numFmtId="0" fontId="7" fillId="4" borderId="1" applyAlignment="1" pivotButton="0" quotePrefix="0" xfId="0">
      <alignment vertical="center" wrapText="1"/>
    </xf>
    <xf numFmtId="167" fontId="6" fillId="4" borderId="1" applyAlignment="1" pivotButton="0" quotePrefix="0" xfId="0">
      <alignment vertical="center" wrapText="1"/>
    </xf>
    <xf numFmtId="0" fontId="6" fillId="4" borderId="1" applyAlignment="1" pivotButton="0" quotePrefix="0" xfId="0">
      <alignment vertical="center" wrapText="1"/>
    </xf>
    <xf numFmtId="0" fontId="5" fillId="4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14" fillId="4" borderId="0" applyAlignment="1" pivotButton="0" quotePrefix="0" xfId="0">
      <alignment wrapText="1"/>
    </xf>
    <xf numFmtId="0" fontId="15" fillId="4" borderId="6" applyAlignment="1" pivotButton="0" quotePrefix="0" xfId="0">
      <alignment horizontal="center"/>
    </xf>
    <xf numFmtId="0" fontId="0" fillId="0" borderId="6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right"/>
    </xf>
    <xf numFmtId="0" fontId="5" fillId="0" borderId="1" pivotButton="0" quotePrefix="0" xfId="0"/>
    <xf numFmtId="0" fontId="7" fillId="0" borderId="1" applyAlignment="1" pivotButton="0" quotePrefix="0" xfId="0">
      <alignment vertical="center"/>
    </xf>
    <xf numFmtId="3" fontId="4" fillId="3" borderId="1" applyAlignment="1" pivotButton="0" quotePrefix="0" xfId="0">
      <alignment vertical="center"/>
    </xf>
    <xf numFmtId="164" fontId="4" fillId="3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0" fontId="6" fillId="0" borderId="1" applyAlignment="1" pivotButton="0" quotePrefix="0" xfId="0">
      <alignment vertical="center" wrapText="1"/>
    </xf>
    <xf numFmtId="0" fontId="6" fillId="0" borderId="1" pivotButton="0" quotePrefix="0" xfId="0"/>
    <xf numFmtId="164" fontId="6" fillId="0" borderId="1" pivotButton="0" quotePrefix="0" xfId="0"/>
    <xf numFmtId="3" fontId="6" fillId="3" borderId="1" pivotButton="0" quotePrefix="0" xfId="0"/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6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676400" cy="9906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tel:+79005885588" TargetMode="External" Id="rId1" /><Relationship Type="http://schemas.openxmlformats.org/officeDocument/2006/relationships/hyperlink" Target="mailto:myagcheinfo@gmail.com" TargetMode="External" Id="rId2" /><Relationship Type="http://schemas.openxmlformats.org/officeDocument/2006/relationships/hyperlink" Target="https://t.me/Nefounder" TargetMode="External" Id="rId3" /><Relationship Type="http://schemas.openxmlformats.org/officeDocument/2006/relationships/hyperlink" Target="https://wa.me/79005885588" TargetMode="External" Id="rId4" /><Relationship Type="http://schemas.openxmlformats.org/officeDocument/2006/relationships/hyperlink" Target="https://myagche.ru" TargetMode="External" Id="rId5" /><Relationship Type="http://schemas.openxmlformats.org/officeDocument/2006/relationships/drawing" Target="/xl/drawings/drawing1.xm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1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" customWidth="1" min="2" max="2"/>
    <col width="11" customWidth="1" min="3" max="3"/>
    <col width="14" customWidth="1" min="4" max="4"/>
    <col width="11" customWidth="1" min="5" max="5"/>
    <col width="12" customWidth="1" min="6" max="6"/>
    <col width="13" customWidth="1" min="7" max="7"/>
    <col width="11" customWidth="1" min="8" max="8"/>
    <col width="12" customWidth="1" min="9" max="9"/>
    <col width="15" customWidth="1" min="10" max="10"/>
    <col width="2" customWidth="1" min="11" max="11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15" customHeight="1">
      <c r="A2" s="1" t="n"/>
      <c r="B2" s="1" t="n"/>
      <c r="C2" s="1" t="n"/>
      <c r="D2" s="1" t="n"/>
      <c r="E2" s="1" t="n"/>
      <c r="F2" s="2" t="inlineStr">
        <is>
          <t>Кудрявцев Никита Владимирович</t>
        </is>
      </c>
      <c r="K2" s="1" t="n"/>
    </row>
    <row r="3" ht="15" customHeight="1">
      <c r="A3" s="1" t="n"/>
      <c r="B3" s="1" t="n"/>
      <c r="C3" s="1" t="n"/>
      <c r="D3" s="1" t="n"/>
      <c r="E3" s="1" t="n"/>
      <c r="F3" s="3" t="inlineStr">
        <is>
          <t>Тел.: +7 (900) 588-55-88</t>
        </is>
      </c>
      <c r="K3" s="1" t="n"/>
    </row>
    <row r="4" ht="15" customHeight="1">
      <c r="A4" s="1" t="n"/>
      <c r="B4" s="1" t="n"/>
      <c r="C4" s="1" t="n"/>
      <c r="D4" s="1" t="n"/>
      <c r="E4" s="1" t="n"/>
      <c r="F4" s="3" t="inlineStr">
        <is>
          <t>E-mail: myagcheinfo@gmail.com</t>
        </is>
      </c>
      <c r="K4" s="1" t="n"/>
    </row>
    <row r="5" ht="15" customHeight="1">
      <c r="A5" s="1" t="n"/>
      <c r="B5" s="1" t="n"/>
      <c r="C5" s="1" t="n"/>
      <c r="D5" s="1" t="n"/>
      <c r="E5" s="1" t="n"/>
      <c r="F5" s="3" t="inlineStr">
        <is>
          <t>Telegram: t.me/Nefounder</t>
        </is>
      </c>
      <c r="K5" s="1" t="n"/>
    </row>
    <row r="6" ht="15" customHeight="1">
      <c r="A6" s="1" t="n"/>
      <c r="B6" s="1" t="n"/>
      <c r="C6" s="1" t="n"/>
      <c r="D6" s="1" t="n"/>
      <c r="E6" s="1" t="n"/>
      <c r="F6" s="3" t="inlineStr">
        <is>
          <t>WhatsApp: wa.me/79005885588</t>
        </is>
      </c>
      <c r="K6" s="1" t="n"/>
    </row>
    <row r="7" ht="15" customHeight="1">
      <c r="A7" s="1" t="n"/>
      <c r="B7" s="1" t="n"/>
      <c r="C7" s="1" t="n"/>
      <c r="D7" s="1" t="n"/>
      <c r="E7" s="1" t="n"/>
      <c r="F7" s="4" t="inlineStr">
        <is>
          <t>myagche.ru</t>
        </is>
      </c>
      <c r="K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</row>
    <row r="9">
      <c r="A9" s="1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1" t="n"/>
    </row>
    <row r="10" ht="34" customHeight="1">
      <c r="A10" s="1" t="n"/>
      <c r="B10" s="6" t="inlineStr">
        <is>
          <t>Коммерческое предложение</t>
        </is>
      </c>
      <c r="H10" s="1" t="n"/>
      <c r="I10" s="7" t="inlineStr">
        <is>
          <t>Дата</t>
        </is>
      </c>
      <c r="J10" s="8" t="n">
        <v>46318</v>
      </c>
      <c r="K10" s="1" t="n"/>
    </row>
    <row r="11">
      <c r="A11" s="1" t="n"/>
      <c r="B11" s="9" t="inlineStr">
        <is>
          <t>Экокожа для мебели и автомобилей · оптом от 1 рулона (40 м)</t>
        </is>
      </c>
      <c r="H11" s="1" t="n"/>
      <c r="I11" s="1" t="n"/>
      <c r="J11" s="1" t="n"/>
      <c r="K11" s="1" t="n"/>
    </row>
    <row r="12" ht="22" customHeight="1">
      <c r="A12" s="1" t="n"/>
      <c r="B12" s="10" t="inlineStr">
        <is>
          <t>Ассортимент и цены</t>
        </is>
      </c>
      <c r="H12" s="11" t="inlineStr">
        <is>
          <t>Калькулятор — впишите количество рулонов</t>
        </is>
      </c>
      <c r="K12" s="1" t="n"/>
    </row>
    <row r="13" ht="32" customHeight="1">
      <c r="A13" s="1" t="n"/>
      <c r="B13" s="12" t="inlineStr">
        <is>
          <t>№</t>
        </is>
      </c>
      <c r="C13" s="12" t="inlineStr">
        <is>
          <t>Коллекция</t>
        </is>
      </c>
      <c r="D13" s="12" t="inlineStr">
        <is>
          <t>Цвет</t>
        </is>
      </c>
      <c r="E13" s="12" t="inlineStr">
        <is>
          <t>Толщина</t>
        </is>
      </c>
      <c r="F13" s="12" t="inlineStr">
        <is>
          <t>Цена, ₽ / пог. м</t>
        </is>
      </c>
      <c r="G13" s="12" t="inlineStr">
        <is>
          <t>Цена рулона, ₽</t>
        </is>
      </c>
      <c r="H13" s="13" t="inlineStr">
        <is>
          <t>Кол-во рулонов</t>
        </is>
      </c>
      <c r="I13" s="13" t="inlineStr">
        <is>
          <t>Метраж, пог. м</t>
        </is>
      </c>
      <c r="J13" s="13" t="inlineStr">
        <is>
          <t>Сумма, ₽</t>
        </is>
      </c>
      <c r="K13" s="1" t="n"/>
    </row>
    <row r="14" ht="18" customHeight="1">
      <c r="A14" s="1" t="n"/>
      <c r="B14" s="14" t="n">
        <v>1</v>
      </c>
      <c r="C14" s="15" t="inlineStr">
        <is>
          <t>AW</t>
        </is>
      </c>
      <c r="D14" s="16" t="inlineStr">
        <is>
          <t>Beige</t>
        </is>
      </c>
      <c r="E14" s="17">
        <f>Прайс!D19</f>
        <v/>
      </c>
      <c r="F14" s="18">
        <f>Прайс!E19</f>
        <v/>
      </c>
      <c r="G14" s="18">
        <f>F14*Прайс!$C$6</f>
        <v/>
      </c>
      <c r="H14" s="19" t="n">
        <v>0</v>
      </c>
      <c r="I14" s="20">
        <f>H14*Прайс!$C$6</f>
        <v/>
      </c>
      <c r="J14" s="21">
        <f>I14*F14</f>
        <v/>
      </c>
      <c r="K14" s="1" t="n"/>
    </row>
    <row r="15" ht="18" customHeight="1">
      <c r="A15" s="1" t="n"/>
      <c r="B15" s="22" t="n">
        <v>2</v>
      </c>
      <c r="C15" s="23" t="n"/>
      <c r="D15" s="23" t="inlineStr">
        <is>
          <t>Black</t>
        </is>
      </c>
      <c r="E15" s="24">
        <f>Прайс!D20</f>
        <v/>
      </c>
      <c r="F15" s="25">
        <f>Прайс!E20</f>
        <v/>
      </c>
      <c r="G15" s="25">
        <f>F15*Прайс!$C$6</f>
        <v/>
      </c>
      <c r="H15" s="19" t="n">
        <v>0</v>
      </c>
      <c r="I15" s="26">
        <f>H15*Прайс!$C$6</f>
        <v/>
      </c>
      <c r="J15" s="27">
        <f>I15*F15</f>
        <v/>
      </c>
      <c r="K15" s="1" t="n"/>
    </row>
    <row r="16" ht="18" customHeight="1">
      <c r="A16" s="1" t="n"/>
      <c r="B16" s="14" t="n">
        <v>3</v>
      </c>
      <c r="C16" s="16" t="n"/>
      <c r="D16" s="16" t="inlineStr">
        <is>
          <t>Dark Brown</t>
        </is>
      </c>
      <c r="E16" s="17">
        <f>Прайс!D21</f>
        <v/>
      </c>
      <c r="F16" s="18">
        <f>Прайс!E21</f>
        <v/>
      </c>
      <c r="G16" s="18">
        <f>F16*Прайс!$C$6</f>
        <v/>
      </c>
      <c r="H16" s="19" t="n">
        <v>0</v>
      </c>
      <c r="I16" s="20">
        <f>H16*Прайс!$C$6</f>
        <v/>
      </c>
      <c r="J16" s="21">
        <f>I16*F16</f>
        <v/>
      </c>
      <c r="K16" s="1" t="n"/>
    </row>
    <row r="17" ht="18" customHeight="1">
      <c r="A17" s="1" t="n"/>
      <c r="B17" s="22" t="n">
        <v>4</v>
      </c>
      <c r="C17" s="23" t="n"/>
      <c r="D17" s="23" t="inlineStr">
        <is>
          <t>Light Brown</t>
        </is>
      </c>
      <c r="E17" s="24">
        <f>Прайс!D22</f>
        <v/>
      </c>
      <c r="F17" s="25">
        <f>Прайс!E22</f>
        <v/>
      </c>
      <c r="G17" s="25">
        <f>F17*Прайс!$C$6</f>
        <v/>
      </c>
      <c r="H17" s="19" t="n">
        <v>0</v>
      </c>
      <c r="I17" s="26">
        <f>H17*Прайс!$C$6</f>
        <v/>
      </c>
      <c r="J17" s="27">
        <f>I17*F17</f>
        <v/>
      </c>
      <c r="K17" s="1" t="n"/>
    </row>
    <row r="18" ht="18" customHeight="1">
      <c r="A18" s="1" t="n"/>
      <c r="B18" s="28" t="n">
        <v>5</v>
      </c>
      <c r="C18" s="29" t="inlineStr">
        <is>
          <t>Tuch</t>
        </is>
      </c>
      <c r="D18" s="30" t="inlineStr">
        <is>
          <t>Black</t>
        </is>
      </c>
      <c r="E18" s="31">
        <f>Прайс!D23</f>
        <v/>
      </c>
      <c r="F18" s="32">
        <f>Прайс!E23</f>
        <v/>
      </c>
      <c r="G18" s="32">
        <f>F18*Прайс!$C$6</f>
        <v/>
      </c>
      <c r="H18" s="33" t="n">
        <v>0</v>
      </c>
      <c r="I18" s="34">
        <f>H18*Прайс!$C$6</f>
        <v/>
      </c>
      <c r="J18" s="35">
        <f>I18*F18</f>
        <v/>
      </c>
      <c r="K18" s="1" t="n"/>
    </row>
    <row r="19" ht="18" customHeight="1">
      <c r="A19" s="1" t="n"/>
      <c r="B19" s="22" t="n">
        <v>6</v>
      </c>
      <c r="C19" s="23" t="n"/>
      <c r="D19" s="23" t="inlineStr">
        <is>
          <t>Dark Brown</t>
        </is>
      </c>
      <c r="E19" s="24">
        <f>Прайс!D24</f>
        <v/>
      </c>
      <c r="F19" s="25">
        <f>Прайс!E24</f>
        <v/>
      </c>
      <c r="G19" s="25">
        <f>F19*Прайс!$C$6</f>
        <v/>
      </c>
      <c r="H19" s="19" t="n">
        <v>0</v>
      </c>
      <c r="I19" s="26">
        <f>H19*Прайс!$C$6</f>
        <v/>
      </c>
      <c r="J19" s="27">
        <f>I19*F19</f>
        <v/>
      </c>
      <c r="K19" s="1" t="n"/>
    </row>
    <row r="20" ht="18" customHeight="1">
      <c r="A20" s="1" t="n"/>
      <c r="B20" s="14" t="n">
        <v>7</v>
      </c>
      <c r="C20" s="16" t="n"/>
      <c r="D20" s="16" t="inlineStr">
        <is>
          <t>Light Brown</t>
        </is>
      </c>
      <c r="E20" s="17">
        <f>Прайс!D25</f>
        <v/>
      </c>
      <c r="F20" s="18">
        <f>Прайс!E25</f>
        <v/>
      </c>
      <c r="G20" s="18">
        <f>F20*Прайс!$C$6</f>
        <v/>
      </c>
      <c r="H20" s="19" t="n">
        <v>0</v>
      </c>
      <c r="I20" s="20">
        <f>H20*Прайс!$C$6</f>
        <v/>
      </c>
      <c r="J20" s="21">
        <f>I20*F20</f>
        <v/>
      </c>
      <c r="K20" s="1" t="n"/>
    </row>
    <row r="21" ht="18" customHeight="1">
      <c r="A21" s="1" t="n"/>
      <c r="B21" s="22" t="n">
        <v>8</v>
      </c>
      <c r="C21" s="23" t="n"/>
      <c r="D21" s="23" t="inlineStr">
        <is>
          <t>Snow</t>
        </is>
      </c>
      <c r="E21" s="24">
        <f>Прайс!D26</f>
        <v/>
      </c>
      <c r="F21" s="25">
        <f>Прайс!E26</f>
        <v/>
      </c>
      <c r="G21" s="25">
        <f>F21*Прайс!$C$6</f>
        <v/>
      </c>
      <c r="H21" s="19" t="n">
        <v>0</v>
      </c>
      <c r="I21" s="26">
        <f>H21*Прайс!$C$6</f>
        <v/>
      </c>
      <c r="J21" s="27">
        <f>I21*F21</f>
        <v/>
      </c>
      <c r="K21" s="1" t="n"/>
    </row>
    <row r="22" ht="18" customHeight="1">
      <c r="A22" s="1" t="n"/>
      <c r="B22" s="28" t="n">
        <v>9</v>
      </c>
      <c r="C22" s="29" t="inlineStr">
        <is>
          <t>Pegaso</t>
        </is>
      </c>
      <c r="D22" s="30" t="inlineStr">
        <is>
          <t>Black</t>
        </is>
      </c>
      <c r="E22" s="31">
        <f>Прайс!D27</f>
        <v/>
      </c>
      <c r="F22" s="32">
        <f>Прайс!E27</f>
        <v/>
      </c>
      <c r="G22" s="32">
        <f>F22*Прайс!$C$6</f>
        <v/>
      </c>
      <c r="H22" s="33" t="n">
        <v>0</v>
      </c>
      <c r="I22" s="34">
        <f>H22*Прайс!$C$6</f>
        <v/>
      </c>
      <c r="J22" s="35">
        <f>I22*F22</f>
        <v/>
      </c>
      <c r="K22" s="1" t="n"/>
    </row>
    <row r="23" ht="18" customHeight="1">
      <c r="A23" s="1" t="n"/>
      <c r="B23" s="22" t="n">
        <v>10</v>
      </c>
      <c r="C23" s="23" t="n"/>
      <c r="D23" s="23" t="inlineStr">
        <is>
          <t>Brown</t>
        </is>
      </c>
      <c r="E23" s="24">
        <f>Прайс!D28</f>
        <v/>
      </c>
      <c r="F23" s="25">
        <f>Прайс!E28</f>
        <v/>
      </c>
      <c r="G23" s="25">
        <f>F23*Прайс!$C$6</f>
        <v/>
      </c>
      <c r="H23" s="19" t="n">
        <v>0</v>
      </c>
      <c r="I23" s="26">
        <f>H23*Прайс!$C$6</f>
        <v/>
      </c>
      <c r="J23" s="27">
        <f>I23*F23</f>
        <v/>
      </c>
      <c r="K23" s="1" t="n"/>
    </row>
    <row r="24" ht="18" customHeight="1">
      <c r="A24" s="1" t="n"/>
      <c r="B24" s="14" t="n">
        <v>11</v>
      </c>
      <c r="C24" s="16" t="n"/>
      <c r="D24" s="16" t="inlineStr">
        <is>
          <t>Snow</t>
        </is>
      </c>
      <c r="E24" s="17">
        <f>Прайс!D29</f>
        <v/>
      </c>
      <c r="F24" s="18">
        <f>Прайс!E29</f>
        <v/>
      </c>
      <c r="G24" s="18">
        <f>F24*Прайс!$C$6</f>
        <v/>
      </c>
      <c r="H24" s="19" t="n">
        <v>0</v>
      </c>
      <c r="I24" s="20">
        <f>H24*Прайс!$C$6</f>
        <v/>
      </c>
      <c r="J24" s="21">
        <f>I24*F24</f>
        <v/>
      </c>
      <c r="K24" s="1" t="n"/>
    </row>
    <row r="25" ht="18" customHeight="1">
      <c r="A25" s="1" t="n"/>
      <c r="B25" s="22" t="n">
        <v>12</v>
      </c>
      <c r="C25" s="23" t="n"/>
      <c r="D25" s="23" t="inlineStr">
        <is>
          <t>White</t>
        </is>
      </c>
      <c r="E25" s="24">
        <f>Прайс!D30</f>
        <v/>
      </c>
      <c r="F25" s="25">
        <f>Прайс!E30</f>
        <v/>
      </c>
      <c r="G25" s="25">
        <f>F25*Прайс!$C$6</f>
        <v/>
      </c>
      <c r="H25" s="19" t="n">
        <v>0</v>
      </c>
      <c r="I25" s="26">
        <f>H25*Прайс!$C$6</f>
        <v/>
      </c>
      <c r="J25" s="27">
        <f>I25*F25</f>
        <v/>
      </c>
      <c r="K25" s="1" t="n"/>
    </row>
    <row r="26" ht="18" customHeight="1">
      <c r="A26" s="1" t="n"/>
      <c r="B26" s="28" t="n">
        <v>13</v>
      </c>
      <c r="C26" s="29" t="inlineStr">
        <is>
          <t>Aurora</t>
        </is>
      </c>
      <c r="D26" s="30" t="inlineStr">
        <is>
          <t>White</t>
        </is>
      </c>
      <c r="E26" s="31">
        <f>Прайс!D31</f>
        <v/>
      </c>
      <c r="F26" s="32">
        <f>Прайс!E31</f>
        <v/>
      </c>
      <c r="G26" s="32">
        <f>F26*Прайс!$C$6</f>
        <v/>
      </c>
      <c r="H26" s="33" t="n">
        <v>0</v>
      </c>
      <c r="I26" s="34">
        <f>H26*Прайс!$C$6</f>
        <v/>
      </c>
      <c r="J26" s="35">
        <f>I26*F26</f>
        <v/>
      </c>
      <c r="K26" s="1" t="n"/>
    </row>
    <row r="27" ht="18" customHeight="1">
      <c r="A27" s="1" t="n"/>
      <c r="B27" s="22" t="n">
        <v>14</v>
      </c>
      <c r="C27" s="23" t="n"/>
      <c r="D27" s="23" t="inlineStr">
        <is>
          <t>Ice</t>
        </is>
      </c>
      <c r="E27" s="24">
        <f>Прайс!D32</f>
        <v/>
      </c>
      <c r="F27" s="25">
        <f>Прайс!E32</f>
        <v/>
      </c>
      <c r="G27" s="25">
        <f>F27*Прайс!$C$6</f>
        <v/>
      </c>
      <c r="H27" s="19" t="n">
        <v>0</v>
      </c>
      <c r="I27" s="26">
        <f>H27*Прайс!$C$6</f>
        <v/>
      </c>
      <c r="J27" s="27">
        <f>I27*F27</f>
        <v/>
      </c>
      <c r="K27" s="1" t="n"/>
    </row>
    <row r="28" ht="18" customHeight="1">
      <c r="A28" s="1" t="n"/>
      <c r="B28" s="14" t="n">
        <v>15</v>
      </c>
      <c r="C28" s="16" t="n"/>
      <c r="D28" s="16" t="inlineStr">
        <is>
          <t>Ash</t>
        </is>
      </c>
      <c r="E28" s="17">
        <f>Прайс!D33</f>
        <v/>
      </c>
      <c r="F28" s="18">
        <f>Прайс!E33</f>
        <v/>
      </c>
      <c r="G28" s="18">
        <f>F28*Прайс!$C$6</f>
        <v/>
      </c>
      <c r="H28" s="19" t="n">
        <v>0</v>
      </c>
      <c r="I28" s="20">
        <f>H28*Прайс!$C$6</f>
        <v/>
      </c>
      <c r="J28" s="21">
        <f>I28*F28</f>
        <v/>
      </c>
      <c r="K28" s="1" t="n"/>
    </row>
    <row r="29" ht="18" customHeight="1">
      <c r="A29" s="1" t="n"/>
      <c r="B29" s="22" t="n">
        <v>16</v>
      </c>
      <c r="C29" s="23" t="n"/>
      <c r="D29" s="23" t="inlineStr">
        <is>
          <t>Grey</t>
        </is>
      </c>
      <c r="E29" s="24">
        <f>Прайс!D34</f>
        <v/>
      </c>
      <c r="F29" s="25">
        <f>Прайс!E34</f>
        <v/>
      </c>
      <c r="G29" s="25">
        <f>F29*Прайс!$C$6</f>
        <v/>
      </c>
      <c r="H29" s="19" t="n">
        <v>0</v>
      </c>
      <c r="I29" s="26">
        <f>H29*Прайс!$C$6</f>
        <v/>
      </c>
      <c r="J29" s="27">
        <f>I29*F29</f>
        <v/>
      </c>
      <c r="K29" s="1" t="n"/>
    </row>
    <row r="30" ht="18" customHeight="1">
      <c r="A30" s="1" t="n"/>
      <c r="B30" s="14" t="n">
        <v>17</v>
      </c>
      <c r="C30" s="16" t="n"/>
      <c r="D30" s="16" t="inlineStr">
        <is>
          <t>Taupe</t>
        </is>
      </c>
      <c r="E30" s="17">
        <f>Прайс!D35</f>
        <v/>
      </c>
      <c r="F30" s="18">
        <f>Прайс!E35</f>
        <v/>
      </c>
      <c r="G30" s="18">
        <f>F30*Прайс!$C$6</f>
        <v/>
      </c>
      <c r="H30" s="19" t="n">
        <v>0</v>
      </c>
      <c r="I30" s="20">
        <f>H30*Прайс!$C$6</f>
        <v/>
      </c>
      <c r="J30" s="21">
        <f>I30*F30</f>
        <v/>
      </c>
      <c r="K30" s="1" t="n"/>
    </row>
    <row r="31" ht="18" customHeight="1">
      <c r="A31" s="1" t="n"/>
      <c r="B31" s="22" t="n">
        <v>18</v>
      </c>
      <c r="C31" s="23" t="n"/>
      <c r="D31" s="23" t="inlineStr">
        <is>
          <t>Dark Taupe</t>
        </is>
      </c>
      <c r="E31" s="24">
        <f>Прайс!D36</f>
        <v/>
      </c>
      <c r="F31" s="25">
        <f>Прайс!E36</f>
        <v/>
      </c>
      <c r="G31" s="25">
        <f>F31*Прайс!$C$6</f>
        <v/>
      </c>
      <c r="H31" s="19" t="n">
        <v>0</v>
      </c>
      <c r="I31" s="26">
        <f>H31*Прайс!$C$6</f>
        <v/>
      </c>
      <c r="J31" s="27">
        <f>I31*F31</f>
        <v/>
      </c>
      <c r="K31" s="1" t="n"/>
    </row>
    <row r="32" ht="18" customHeight="1">
      <c r="A32" s="1" t="n"/>
      <c r="B32" s="14" t="n">
        <v>19</v>
      </c>
      <c r="C32" s="16" t="n"/>
      <c r="D32" s="16" t="inlineStr">
        <is>
          <t>Beige</t>
        </is>
      </c>
      <c r="E32" s="17">
        <f>Прайс!D37</f>
        <v/>
      </c>
      <c r="F32" s="18">
        <f>Прайс!E37</f>
        <v/>
      </c>
      <c r="G32" s="18">
        <f>F32*Прайс!$C$6</f>
        <v/>
      </c>
      <c r="H32" s="19" t="n">
        <v>0</v>
      </c>
      <c r="I32" s="20">
        <f>H32*Прайс!$C$6</f>
        <v/>
      </c>
      <c r="J32" s="21">
        <f>I32*F32</f>
        <v/>
      </c>
      <c r="K32" s="1" t="n"/>
    </row>
    <row r="33" ht="18" customHeight="1">
      <c r="A33" s="1" t="n"/>
      <c r="B33" s="22" t="n">
        <v>20</v>
      </c>
      <c r="C33" s="23" t="n"/>
      <c r="D33" s="23" t="inlineStr">
        <is>
          <t>Brown</t>
        </is>
      </c>
      <c r="E33" s="24">
        <f>Прайс!D38</f>
        <v/>
      </c>
      <c r="F33" s="25">
        <f>Прайс!E38</f>
        <v/>
      </c>
      <c r="G33" s="25">
        <f>F33*Прайс!$C$6</f>
        <v/>
      </c>
      <c r="H33" s="19" t="n">
        <v>0</v>
      </c>
      <c r="I33" s="26">
        <f>H33*Прайс!$C$6</f>
        <v/>
      </c>
      <c r="J33" s="27">
        <f>I33*F33</f>
        <v/>
      </c>
      <c r="K33" s="1" t="n"/>
    </row>
    <row r="34" ht="18" customHeight="1">
      <c r="A34" s="1" t="n"/>
      <c r="B34" s="14" t="n">
        <v>21</v>
      </c>
      <c r="C34" s="16" t="n"/>
      <c r="D34" s="16" t="inlineStr">
        <is>
          <t>Dark Brown</t>
        </is>
      </c>
      <c r="E34" s="17">
        <f>Прайс!D39</f>
        <v/>
      </c>
      <c r="F34" s="18">
        <f>Прайс!E39</f>
        <v/>
      </c>
      <c r="G34" s="18">
        <f>F34*Прайс!$C$6</f>
        <v/>
      </c>
      <c r="H34" s="19" t="n">
        <v>0</v>
      </c>
      <c r="I34" s="20">
        <f>H34*Прайс!$C$6</f>
        <v/>
      </c>
      <c r="J34" s="21">
        <f>I34*F34</f>
        <v/>
      </c>
      <c r="K34" s="1" t="n"/>
    </row>
    <row r="35" ht="18" customHeight="1">
      <c r="A35" s="1" t="n"/>
      <c r="B35" s="22" t="n">
        <v>22</v>
      </c>
      <c r="C35" s="23" t="n"/>
      <c r="D35" s="23" t="inlineStr">
        <is>
          <t>Black</t>
        </is>
      </c>
      <c r="E35" s="24">
        <f>Прайс!D40</f>
        <v/>
      </c>
      <c r="F35" s="25">
        <f>Прайс!E40</f>
        <v/>
      </c>
      <c r="G35" s="25">
        <f>F35*Прайс!$C$6</f>
        <v/>
      </c>
      <c r="H35" s="19" t="n">
        <v>0</v>
      </c>
      <c r="I35" s="26">
        <f>H35*Прайс!$C$6</f>
        <v/>
      </c>
      <c r="J35" s="27">
        <f>I35*F35</f>
        <v/>
      </c>
      <c r="K35" s="1" t="n"/>
    </row>
    <row r="36" ht="18" customHeight="1">
      <c r="A36" s="1" t="n"/>
      <c r="B36" s="14" t="n">
        <v>23</v>
      </c>
      <c r="C36" s="16" t="n"/>
      <c r="D36" s="16" t="inlineStr">
        <is>
          <t>Red</t>
        </is>
      </c>
      <c r="E36" s="17">
        <f>Прайс!D41</f>
        <v/>
      </c>
      <c r="F36" s="18">
        <f>Прайс!E41</f>
        <v/>
      </c>
      <c r="G36" s="18">
        <f>F36*Прайс!$C$6</f>
        <v/>
      </c>
      <c r="H36" s="19" t="n">
        <v>0</v>
      </c>
      <c r="I36" s="20">
        <f>H36*Прайс!$C$6</f>
        <v/>
      </c>
      <c r="J36" s="21">
        <f>I36*F36</f>
        <v/>
      </c>
      <c r="K36" s="1" t="n"/>
    </row>
    <row r="37" ht="18" customHeight="1">
      <c r="A37" s="1" t="n"/>
      <c r="B37" s="22" t="n">
        <v>24</v>
      </c>
      <c r="C37" s="23" t="n"/>
      <c r="D37" s="23" t="inlineStr">
        <is>
          <t>Fuchsia</t>
        </is>
      </c>
      <c r="E37" s="24">
        <f>Прайс!D42</f>
        <v/>
      </c>
      <c r="F37" s="25">
        <f>Прайс!E42</f>
        <v/>
      </c>
      <c r="G37" s="25">
        <f>F37*Прайс!$C$6</f>
        <v/>
      </c>
      <c r="H37" s="19" t="n">
        <v>0</v>
      </c>
      <c r="I37" s="26">
        <f>H37*Прайс!$C$6</f>
        <v/>
      </c>
      <c r="J37" s="27">
        <f>I37*F37</f>
        <v/>
      </c>
      <c r="K37" s="1" t="n"/>
    </row>
    <row r="38" ht="18" customHeight="1">
      <c r="A38" s="1" t="n"/>
      <c r="B38" s="14" t="n">
        <v>25</v>
      </c>
      <c r="C38" s="16" t="n"/>
      <c r="D38" s="16" t="inlineStr">
        <is>
          <t>Purple</t>
        </is>
      </c>
      <c r="E38" s="17">
        <f>Прайс!D43</f>
        <v/>
      </c>
      <c r="F38" s="18">
        <f>Прайс!E43</f>
        <v/>
      </c>
      <c r="G38" s="18">
        <f>F38*Прайс!$C$6</f>
        <v/>
      </c>
      <c r="H38" s="19" t="n">
        <v>0</v>
      </c>
      <c r="I38" s="20">
        <f>H38*Прайс!$C$6</f>
        <v/>
      </c>
      <c r="J38" s="21">
        <f>I38*F38</f>
        <v/>
      </c>
      <c r="K38" s="1" t="n"/>
    </row>
    <row r="39" ht="18" customHeight="1">
      <c r="A39" s="1" t="n"/>
      <c r="B39" s="22" t="n">
        <v>26</v>
      </c>
      <c r="C39" s="23" t="n"/>
      <c r="D39" s="23" t="inlineStr">
        <is>
          <t>Green</t>
        </is>
      </c>
      <c r="E39" s="24">
        <f>Прайс!D44</f>
        <v/>
      </c>
      <c r="F39" s="25">
        <f>Прайс!E44</f>
        <v/>
      </c>
      <c r="G39" s="25">
        <f>F39*Прайс!$C$6</f>
        <v/>
      </c>
      <c r="H39" s="19" t="n">
        <v>0</v>
      </c>
      <c r="I39" s="26">
        <f>H39*Прайс!$C$6</f>
        <v/>
      </c>
      <c r="J39" s="27">
        <f>I39*F39</f>
        <v/>
      </c>
      <c r="K39" s="1" t="n"/>
    </row>
    <row r="40" ht="18" customHeight="1">
      <c r="A40" s="1" t="n"/>
      <c r="B40" s="14" t="n">
        <v>27</v>
      </c>
      <c r="C40" s="16" t="n"/>
      <c r="D40" s="16" t="inlineStr">
        <is>
          <t>Blue</t>
        </is>
      </c>
      <c r="E40" s="17">
        <f>Прайс!D45</f>
        <v/>
      </c>
      <c r="F40" s="18">
        <f>Прайс!E45</f>
        <v/>
      </c>
      <c r="G40" s="18">
        <f>F40*Прайс!$C$6</f>
        <v/>
      </c>
      <c r="H40" s="19" t="n">
        <v>0</v>
      </c>
      <c r="I40" s="20">
        <f>H40*Прайс!$C$6</f>
        <v/>
      </c>
      <c r="J40" s="21">
        <f>I40*F40</f>
        <v/>
      </c>
      <c r="K40" s="1" t="n"/>
    </row>
    <row r="41" ht="24" customHeight="1">
      <c r="A41" s="1" t="n"/>
      <c r="B41" s="36" t="inlineStr">
        <is>
          <t>Итого</t>
        </is>
      </c>
      <c r="C41" s="37" t="n"/>
      <c r="D41" s="37" t="n"/>
      <c r="E41" s="37" t="n"/>
      <c r="F41" s="37" t="n"/>
      <c r="G41" s="37" t="n"/>
      <c r="H41" s="38">
        <f>SUM(H14:H40)</f>
        <v/>
      </c>
      <c r="I41" s="39">
        <f>SUM(I14:I40)</f>
        <v/>
      </c>
      <c r="J41" s="40">
        <f>SUM(J14:J40)</f>
        <v/>
      </c>
      <c r="K41" s="1" t="n"/>
    </row>
    <row r="42">
      <c r="A42" s="1" t="n"/>
      <c r="B42" s="41">
        <f>"НДС не облагается (УСН). Предложение действует до "&amp;TEXT($J$10+Прайс!$C$8,"dd.mm.yyyy")&amp;"."</f>
        <v/>
      </c>
      <c r="K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</row>
    <row r="44" ht="24" customHeight="1">
      <c r="A44" s="1" t="n"/>
      <c r="B44" s="42" t="inlineStr">
        <is>
          <t>Характеристики материала · ширина рулона 140 см, длина 40 м</t>
        </is>
      </c>
      <c r="C44" s="43" t="n"/>
      <c r="D44" s="43" t="n"/>
      <c r="E44" s="43" t="n"/>
      <c r="F44" s="43" t="n"/>
      <c r="G44" s="43" t="n"/>
      <c r="H44" s="43" t="n"/>
      <c r="I44" s="43" t="n"/>
      <c r="J44" s="43" t="n"/>
      <c r="K44" s="1" t="n"/>
    </row>
    <row r="45">
      <c r="A45" s="1" t="n"/>
      <c r="B45" s="44" t="inlineStr">
        <is>
          <t>Коллекция</t>
        </is>
      </c>
      <c r="C45" s="45" t="n"/>
      <c r="D45" s="44" t="inlineStr">
        <is>
          <t>Толщина</t>
        </is>
      </c>
      <c r="E45" s="44" t="inlineStr">
        <is>
          <t>Плотность</t>
        </is>
      </c>
      <c r="F45" s="45" t="n"/>
      <c r="G45" s="44" t="inlineStr">
        <is>
          <t>Истирание</t>
        </is>
      </c>
      <c r="H45" s="44" t="inlineStr">
        <is>
          <t>Состав</t>
        </is>
      </c>
      <c r="I45" s="45" t="n"/>
      <c r="J45" s="45" t="n"/>
      <c r="K45" s="1" t="n"/>
    </row>
    <row r="46" ht="30" customHeight="1">
      <c r="A46" s="1" t="n"/>
      <c r="B46" s="46">
        <f>Прайс!B12</f>
        <v/>
      </c>
      <c r="C46" s="45" t="n"/>
      <c r="D46" s="47">
        <f>Прайс!D12</f>
        <v/>
      </c>
      <c r="E46" s="48">
        <f>Прайс!E12</f>
        <v/>
      </c>
      <c r="F46" s="45" t="n"/>
      <c r="G46" s="48">
        <f>Прайс!F12</f>
        <v/>
      </c>
      <c r="H46" s="48">
        <f>Прайс!G12</f>
        <v/>
      </c>
      <c r="I46" s="45" t="n"/>
      <c r="J46" s="45" t="n"/>
      <c r="K46" s="1" t="n"/>
    </row>
    <row r="47" ht="30" customHeight="1">
      <c r="A47" s="1" t="n"/>
      <c r="B47" s="46">
        <f>Прайс!B13</f>
        <v/>
      </c>
      <c r="C47" s="45" t="n"/>
      <c r="D47" s="47">
        <f>Прайс!D13</f>
        <v/>
      </c>
      <c r="E47" s="48">
        <f>Прайс!E13</f>
        <v/>
      </c>
      <c r="F47" s="45" t="n"/>
      <c r="G47" s="48">
        <f>Прайс!F13</f>
        <v/>
      </c>
      <c r="H47" s="48">
        <f>Прайс!G13</f>
        <v/>
      </c>
      <c r="I47" s="45" t="n"/>
      <c r="J47" s="45" t="n"/>
      <c r="K47" s="1" t="n"/>
    </row>
    <row r="48" ht="30" customHeight="1">
      <c r="A48" s="1" t="n"/>
      <c r="B48" s="46">
        <f>Прайс!B14</f>
        <v/>
      </c>
      <c r="C48" s="45" t="n"/>
      <c r="D48" s="47">
        <f>Прайс!D14</f>
        <v/>
      </c>
      <c r="E48" s="48">
        <f>Прайс!E14</f>
        <v/>
      </c>
      <c r="F48" s="45" t="n"/>
      <c r="G48" s="48">
        <f>Прайс!F14</f>
        <v/>
      </c>
      <c r="H48" s="48">
        <f>Прайс!G14</f>
        <v/>
      </c>
      <c r="I48" s="45" t="n"/>
      <c r="J48" s="45" t="n"/>
      <c r="K48" s="1" t="n"/>
    </row>
    <row r="49" ht="30" customHeight="1">
      <c r="A49" s="1" t="n"/>
      <c r="B49" s="46">
        <f>Прайс!B15</f>
        <v/>
      </c>
      <c r="C49" s="45" t="n"/>
      <c r="D49" s="47">
        <f>Прайс!D15</f>
        <v/>
      </c>
      <c r="E49" s="48">
        <f>Прайс!E15</f>
        <v/>
      </c>
      <c r="F49" s="45" t="n"/>
      <c r="G49" s="48">
        <f>Прайс!F15</f>
        <v/>
      </c>
      <c r="H49" s="48">
        <f>Прайс!G15</f>
        <v/>
      </c>
      <c r="I49" s="45" t="n"/>
      <c r="J49" s="45" t="n"/>
      <c r="K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</row>
    <row r="51" ht="24" customHeight="1">
      <c r="A51" s="1" t="n"/>
      <c r="B51" s="42" t="inlineStr">
        <is>
          <t>Условия поставки</t>
        </is>
      </c>
      <c r="C51" s="43" t="n"/>
      <c r="D51" s="43" t="n"/>
      <c r="E51" s="43" t="n"/>
      <c r="F51" s="43" t="n"/>
      <c r="G51" s="43" t="n"/>
      <c r="H51" s="43" t="n"/>
      <c r="I51" s="43" t="n"/>
      <c r="J51" s="43" t="n"/>
      <c r="K51" s="1" t="n"/>
    </row>
    <row r="52" ht="18" customHeight="1">
      <c r="A52" s="1" t="n"/>
      <c r="B52" s="49" t="inlineStr">
        <is>
          <t>Опт от 1 рулона</t>
        </is>
      </c>
      <c r="C52" s="50" t="n"/>
      <c r="D52" s="50" t="n"/>
      <c r="E52" s="48" t="inlineStr">
        <is>
          <t>Рулон 40 м любого цвета — уже по оптовой цене.</t>
        </is>
      </c>
      <c r="F52" s="50" t="n"/>
      <c r="G52" s="50" t="n"/>
      <c r="H52" s="50" t="n"/>
      <c r="I52" s="50" t="n"/>
      <c r="J52" s="50" t="n"/>
      <c r="K52" s="1" t="n"/>
    </row>
    <row r="53" ht="18" customHeight="1">
      <c r="A53" s="1" t="n"/>
      <c r="B53" s="49" t="inlineStr">
        <is>
          <t>Всё в наличии</t>
        </is>
      </c>
      <c r="C53" s="50" t="n"/>
      <c r="D53" s="50" t="n"/>
      <c r="E53" s="48" t="inlineStr">
        <is>
          <t>Все цвета всех коллекций — на складе, без ожидания поставки.</t>
        </is>
      </c>
      <c r="F53" s="50" t="n"/>
      <c r="G53" s="50" t="n"/>
      <c r="H53" s="50" t="n"/>
      <c r="I53" s="50" t="n"/>
      <c r="J53" s="50" t="n"/>
      <c r="K53" s="1" t="n"/>
    </row>
    <row r="54" ht="18" customHeight="1">
      <c r="A54" s="1" t="n"/>
      <c r="B54" s="49" t="inlineStr">
        <is>
          <t>Отгрузка в день оплаты</t>
        </is>
      </c>
      <c r="C54" s="50" t="n"/>
      <c r="D54" s="50" t="n"/>
      <c r="E54" s="48" t="inlineStr">
        <is>
          <t>Оплатили до 14:00 — отправим в тот же день, позже — на следующий.</t>
        </is>
      </c>
      <c r="F54" s="50" t="n"/>
      <c r="G54" s="50" t="n"/>
      <c r="H54" s="50" t="n"/>
      <c r="I54" s="50" t="n"/>
      <c r="J54" s="50" t="n"/>
      <c r="K54" s="1" t="n"/>
    </row>
    <row r="55" ht="18" customHeight="1">
      <c r="A55" s="1" t="n"/>
      <c r="B55" s="49" t="inlineStr">
        <is>
          <t>Бесплатная доставка от объёма</t>
        </is>
      </c>
      <c r="C55" s="50" t="n"/>
      <c r="D55" s="50" t="n"/>
      <c r="E55" s="48" t="inlineStr">
        <is>
          <t>Доставим до производства любой транспортной компанией по России.</t>
        </is>
      </c>
      <c r="F55" s="50" t="n"/>
      <c r="G55" s="50" t="n"/>
      <c r="H55" s="50" t="n"/>
      <c r="I55" s="50" t="n"/>
      <c r="J55" s="50" t="n"/>
      <c r="K55" s="1" t="n"/>
    </row>
    <row r="56" ht="18" customHeight="1">
      <c r="A56" s="1" t="n"/>
      <c r="B56" s="49" t="inlineStr">
        <is>
          <t>Оплата по счёту</t>
        </is>
      </c>
      <c r="C56" s="50" t="n"/>
      <c r="D56" s="50" t="n"/>
      <c r="E56" s="48" t="inlineStr">
        <is>
          <t>Выставим счёт на организацию или ИП. Можно оплатить онлайн или по СБП.</t>
        </is>
      </c>
      <c r="F56" s="50" t="n"/>
      <c r="G56" s="50" t="n"/>
      <c r="H56" s="50" t="n"/>
      <c r="I56" s="50" t="n"/>
      <c r="J56" s="50" t="n"/>
      <c r="K56" s="1" t="n"/>
    </row>
    <row r="57" ht="18" customHeight="1">
      <c r="A57" s="1" t="n"/>
      <c r="B57" s="49" t="inlineStr">
        <is>
          <t>Отсрочка платежа</t>
        </is>
      </c>
      <c r="C57" s="50" t="n"/>
      <c r="D57" s="50" t="n"/>
      <c r="E57" s="48" t="inlineStr">
        <is>
          <t>Для постоянных клиентов — условия обсудим с менеджером.</t>
        </is>
      </c>
      <c r="F57" s="50" t="n"/>
      <c r="G57" s="50" t="n"/>
      <c r="H57" s="50" t="n"/>
      <c r="I57" s="50" t="n"/>
      <c r="J57" s="50" t="n"/>
      <c r="K57" s="1" t="n"/>
    </row>
    <row r="58" ht="30" customHeight="1">
      <c r="A58" s="1" t="n"/>
      <c r="B58" s="49" t="inlineStr">
        <is>
          <t>Самовывоз</t>
        </is>
      </c>
      <c r="C58" s="50" t="n"/>
      <c r="D58" s="50" t="n"/>
      <c r="E58" s="48" t="inlineStr">
        <is>
          <t>Москва, Ленинградское шоссе, 58с7 (м. Водный Стадион), 9:00–21:00; Собинка, Владимирская обл., ул. Затонная, 2, 8:00–17:00</t>
        </is>
      </c>
      <c r="F58" s="50" t="n"/>
      <c r="G58" s="50" t="n"/>
      <c r="H58" s="50" t="n"/>
      <c r="I58" s="50" t="n"/>
      <c r="J58" s="50" t="n"/>
      <c r="K58" s="1" t="n"/>
    </row>
    <row r="59" ht="18" customHeight="1">
      <c r="A59" s="1" t="n"/>
      <c r="B59" s="49" t="inlineStr">
        <is>
          <t>Образцы</t>
        </is>
      </c>
      <c r="C59" s="50" t="n"/>
      <c r="D59" s="50" t="n"/>
      <c r="E59" s="48" t="inlineStr">
        <is>
          <t>Бесплатно: набор образцов 20 × 20 см, оплачивается только доставка (до 399 ₽)</t>
        </is>
      </c>
      <c r="F59" s="50" t="n"/>
      <c r="G59" s="50" t="n"/>
      <c r="H59" s="50" t="n"/>
      <c r="I59" s="50" t="n"/>
      <c r="J59" s="50" t="n"/>
      <c r="K59" s="1" t="n"/>
    </row>
    <row r="60" ht="20" customHeight="1">
      <c r="A60" s="1" t="n"/>
      <c r="B60" s="51" t="inlineStr">
        <is>
          <t>Цвет на экране может отличаться от оригинала — закажите образец, чтобы увидеть материал вживую.</t>
        </is>
      </c>
      <c r="K60" s="1" t="n"/>
    </row>
    <row r="61">
      <c r="A61" s="1" t="n"/>
      <c r="B61" s="52" t="inlineStr">
        <is>
          <t>Мягче · экокожа · myagche.ru · +7 (900) 588-55-88</t>
        </is>
      </c>
      <c r="C61" s="53" t="n"/>
      <c r="D61" s="53" t="n"/>
      <c r="E61" s="53" t="n"/>
      <c r="F61" s="53" t="n"/>
      <c r="G61" s="53" t="n"/>
      <c r="H61" s="53" t="n"/>
      <c r="I61" s="53" t="n"/>
      <c r="J61" s="53" t="n"/>
      <c r="K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47">
    <mergeCell ref="H49:J49"/>
    <mergeCell ref="H46:J46"/>
    <mergeCell ref="B47:C47"/>
    <mergeCell ref="B42:J42"/>
    <mergeCell ref="B61:J61"/>
    <mergeCell ref="B57:D57"/>
    <mergeCell ref="B60:J60"/>
    <mergeCell ref="B46:C46"/>
    <mergeCell ref="B53:D53"/>
    <mergeCell ref="F4:J4"/>
    <mergeCell ref="F6:J6"/>
    <mergeCell ref="E48:F48"/>
    <mergeCell ref="H45:J45"/>
    <mergeCell ref="B44:J44"/>
    <mergeCell ref="E59:J59"/>
    <mergeCell ref="F7:J7"/>
    <mergeCell ref="F3:J3"/>
    <mergeCell ref="B10:G10"/>
    <mergeCell ref="B48:C48"/>
    <mergeCell ref="F5:J5"/>
    <mergeCell ref="H47:J47"/>
    <mergeCell ref="H12:J12"/>
    <mergeCell ref="E57:J57"/>
    <mergeCell ref="B55:D55"/>
    <mergeCell ref="H48:J48"/>
    <mergeCell ref="E54:J54"/>
    <mergeCell ref="F2:J2"/>
    <mergeCell ref="B51:J51"/>
    <mergeCell ref="E46:F46"/>
    <mergeCell ref="B41:G41"/>
    <mergeCell ref="E49:F49"/>
    <mergeCell ref="E56:J56"/>
    <mergeCell ref="E45:F45"/>
    <mergeCell ref="E53:J53"/>
    <mergeCell ref="E58:J58"/>
    <mergeCell ref="B49:C49"/>
    <mergeCell ref="B54:D54"/>
    <mergeCell ref="B59:D59"/>
    <mergeCell ref="E55:J55"/>
    <mergeCell ref="E52:J52"/>
    <mergeCell ref="B45:C45"/>
    <mergeCell ref="B56:D56"/>
    <mergeCell ref="B58:D58"/>
    <mergeCell ref="B52:D52"/>
    <mergeCell ref="B12:G12"/>
    <mergeCell ref="E47:F47"/>
    <mergeCell ref="B11:G11"/>
  </mergeCells>
  <dataValidations count="1">
    <dataValidation sqref="H14:H40" showDropDown="0" showInputMessage="0" showErrorMessage="1" allowBlank="1" errorTitle="Количество" error="Введите целое число рулонов (0 и больше)" type="whole" operator="greaterThanOrEqual">
      <formula1>0</formula1>
    </dataValidation>
  </dataValidations>
  <hyperlinks>
    <hyperlink xmlns:r="http://schemas.openxmlformats.org/officeDocument/2006/relationships" ref="F3" r:id="rId1"/>
    <hyperlink xmlns:r="http://schemas.openxmlformats.org/officeDocument/2006/relationships" ref="F4" r:id="rId2"/>
    <hyperlink xmlns:r="http://schemas.openxmlformats.org/officeDocument/2006/relationships" ref="F5" r:id="rId3"/>
    <hyperlink xmlns:r="http://schemas.openxmlformats.org/officeDocument/2006/relationships" ref="F6" r:id="rId4"/>
    <hyperlink xmlns:r="http://schemas.openxmlformats.org/officeDocument/2006/relationships" ref="F7" r:id="rId5"/>
  </hyperlinks>
  <printOptions horizontalCentered="1"/>
  <pageMargins left="0.4" right="0.4" top="0.4" bottom="0.4" header="0.5" footer="0.5"/>
  <pageSetup orientation="portrait" paperSize="9" fitToHeight="0" fitToWidth="1"/>
  <drawing xmlns:r="http://schemas.openxmlformats.org/officeDocument/2006/relationships" r:id="rId6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4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2" customWidth="1" min="4" max="4"/>
    <col width="14" customWidth="1" min="5" max="5"/>
    <col width="18" customWidth="1" min="6" max="6"/>
    <col width="52" customWidth="1" min="7" max="7"/>
    <col width="4" customWidth="1" min="8" max="8"/>
  </cols>
  <sheetData>
    <row r="2">
      <c r="B2" s="54" t="inlineStr">
        <is>
          <t>Справочник: цены, характеристики и ассортимент</t>
        </is>
      </c>
    </row>
    <row r="3">
      <c r="B3" s="55" t="inlineStr">
        <is>
          <t>Лист «КП» берёт данные отсюда. Меняйте значения только здесь (синие цифры в жёлтых ячейках).</t>
        </is>
      </c>
    </row>
    <row r="5">
      <c r="B5" s="56" t="inlineStr">
        <is>
          <t>Параметр</t>
        </is>
      </c>
      <c r="C5" s="56" t="inlineStr">
        <is>
          <t>Значение</t>
        </is>
      </c>
      <c r="D5" s="56" t="inlineStr">
        <is>
          <t>Комментарий</t>
        </is>
      </c>
    </row>
    <row r="6">
      <c r="B6" s="45" t="inlineStr">
        <is>
          <t>Длина рулона, м</t>
        </is>
      </c>
      <c r="C6" s="57" t="n">
        <v>40</v>
      </c>
      <c r="D6" s="58" t="inlineStr">
        <is>
          <t>Одинаковая для всех коллекций</t>
        </is>
      </c>
      <c r="E6" s="45" t="n"/>
      <c r="F6" s="45" t="n"/>
      <c r="G6" s="45" t="n"/>
    </row>
    <row r="7">
      <c r="B7" s="45" t="inlineStr">
        <is>
          <t>Ширина рулона</t>
        </is>
      </c>
      <c r="C7" s="57" t="inlineStr">
        <is>
          <t>140 см</t>
        </is>
      </c>
      <c r="D7" s="58" t="inlineStr">
        <is>
          <t>Одинаковая для всех коллекций</t>
        </is>
      </c>
      <c r="E7" s="45" t="n"/>
      <c r="F7" s="45" t="n"/>
      <c r="G7" s="45" t="n"/>
    </row>
    <row r="8">
      <c r="B8" s="45" t="inlineStr">
        <is>
          <t>Срок действия КП, дней</t>
        </is>
      </c>
      <c r="C8" s="57" t="n">
        <v>30</v>
      </c>
      <c r="D8" s="58" t="inlineStr">
        <is>
          <t>Сколько дней действует предложение</t>
        </is>
      </c>
      <c r="E8" s="45" t="n"/>
      <c r="F8" s="45" t="n"/>
      <c r="G8" s="45" t="n"/>
    </row>
    <row r="11" ht="28" customHeight="1">
      <c r="B11" s="56" t="inlineStr">
        <is>
          <t>Коллекция</t>
        </is>
      </c>
      <c r="C11" s="56" t="inlineStr">
        <is>
          <t>Опт, ₽ / пог. м</t>
        </is>
      </c>
      <c r="D11" s="56" t="inlineStr">
        <is>
          <t>Толщина, мм</t>
        </is>
      </c>
      <c r="E11" s="56" t="inlineStr">
        <is>
          <t>Плотность</t>
        </is>
      </c>
      <c r="F11" s="56" t="inlineStr">
        <is>
          <t>Истирание, циклов</t>
        </is>
      </c>
      <c r="G11" s="56" t="inlineStr">
        <is>
          <t>Состав</t>
        </is>
      </c>
    </row>
    <row r="12">
      <c r="B12" s="59" t="inlineStr">
        <is>
          <t>AW</t>
        </is>
      </c>
      <c r="C12" s="60" t="n">
        <v>220</v>
      </c>
      <c r="D12" s="61" t="n">
        <v>0.8</v>
      </c>
      <c r="E12" s="62" t="inlineStr">
        <is>
          <t>450 г/м²</t>
        </is>
      </c>
      <c r="F12" s="62" t="inlineStr">
        <is>
          <t>65 000</t>
        </is>
      </c>
      <c r="G12" s="63" t="inlineStr">
        <is>
          <t>верх: ПУ 100%; основа: 85% полиэстер, 15% хлопок</t>
        </is>
      </c>
    </row>
    <row r="13">
      <c r="B13" s="59" t="inlineStr">
        <is>
          <t>Tuch</t>
        </is>
      </c>
      <c r="C13" s="60" t="n">
        <v>220</v>
      </c>
      <c r="D13" s="61" t="n">
        <v>0.8</v>
      </c>
      <c r="E13" s="62" t="inlineStr">
        <is>
          <t>450 г/м²</t>
        </is>
      </c>
      <c r="F13" s="62" t="inlineStr">
        <is>
          <t>65 000</t>
        </is>
      </c>
      <c r="G13" s="63" t="inlineStr">
        <is>
          <t>верх: ПУ 100%; основа: 85% полиэстер, 15% хлопок</t>
        </is>
      </c>
    </row>
    <row r="14">
      <c r="B14" s="59" t="inlineStr">
        <is>
          <t>Pegaso</t>
        </is>
      </c>
      <c r="C14" s="60" t="n">
        <v>220</v>
      </c>
      <c r="D14" s="61" t="n">
        <v>0.8</v>
      </c>
      <c r="E14" s="62" t="inlineStr">
        <is>
          <t>450 г/м²</t>
        </is>
      </c>
      <c r="F14" s="62" t="inlineStr">
        <is>
          <t>65 000</t>
        </is>
      </c>
      <c r="G14" s="63" t="inlineStr">
        <is>
          <t>верх: ПУ 100%; основа: 85% полиэстер, 15% хлопок</t>
        </is>
      </c>
    </row>
    <row r="15">
      <c r="B15" s="59" t="inlineStr">
        <is>
          <t>Aurora</t>
        </is>
      </c>
      <c r="C15" s="60" t="n">
        <v>180</v>
      </c>
      <c r="D15" s="61" t="n">
        <v>0.6</v>
      </c>
      <c r="E15" s="62" t="inlineStr">
        <is>
          <t>380 г/м²</t>
        </is>
      </c>
      <c r="F15" s="62" t="inlineStr">
        <is>
          <t>более 40 000</t>
        </is>
      </c>
      <c r="G15" s="63" t="inlineStr">
        <is>
          <t>ПВХ 65%, ПУ 5%, полиэстер 30%</t>
        </is>
      </c>
    </row>
    <row r="18">
      <c r="B18" s="56" t="inlineStr">
        <is>
          <t>Коллекция</t>
        </is>
      </c>
      <c r="C18" s="56" t="inlineStr">
        <is>
          <t>Цвет</t>
        </is>
      </c>
      <c r="D18" s="56" t="inlineStr">
        <is>
          <t>Толщина, мм</t>
        </is>
      </c>
      <c r="E18" s="56" t="inlineStr">
        <is>
          <t>Опт, ₽ / пог. м</t>
        </is>
      </c>
    </row>
    <row r="19">
      <c r="B19" s="64" t="inlineStr">
        <is>
          <t>AW</t>
        </is>
      </c>
      <c r="C19" s="64" t="inlineStr">
        <is>
          <t>Beige</t>
        </is>
      </c>
      <c r="D19" s="65">
        <f>$D$12</f>
        <v/>
      </c>
      <c r="E19" s="66">
        <f>$C$12</f>
        <v/>
      </c>
    </row>
    <row r="20">
      <c r="B20" s="64" t="inlineStr">
        <is>
          <t>AW</t>
        </is>
      </c>
      <c r="C20" s="64" t="inlineStr">
        <is>
          <t>Black</t>
        </is>
      </c>
      <c r="D20" s="65">
        <f>$D$12</f>
        <v/>
      </c>
      <c r="E20" s="66">
        <f>$C$12</f>
        <v/>
      </c>
    </row>
    <row r="21">
      <c r="B21" s="64" t="inlineStr">
        <is>
          <t>AW</t>
        </is>
      </c>
      <c r="C21" s="64" t="inlineStr">
        <is>
          <t>Dark Brown</t>
        </is>
      </c>
      <c r="D21" s="65">
        <f>$D$12</f>
        <v/>
      </c>
      <c r="E21" s="66">
        <f>$C$12</f>
        <v/>
      </c>
    </row>
    <row r="22">
      <c r="B22" s="64" t="inlineStr">
        <is>
          <t>AW</t>
        </is>
      </c>
      <c r="C22" s="64" t="inlineStr">
        <is>
          <t>Light Brown</t>
        </is>
      </c>
      <c r="D22" s="65">
        <f>$D$12</f>
        <v/>
      </c>
      <c r="E22" s="66">
        <f>$C$12</f>
        <v/>
      </c>
    </row>
    <row r="23">
      <c r="B23" s="64" t="inlineStr">
        <is>
          <t>Tuch</t>
        </is>
      </c>
      <c r="C23" s="64" t="inlineStr">
        <is>
          <t>Black</t>
        </is>
      </c>
      <c r="D23" s="65">
        <f>$D$13</f>
        <v/>
      </c>
      <c r="E23" s="66">
        <f>$C$13</f>
        <v/>
      </c>
    </row>
    <row r="24">
      <c r="B24" s="64" t="inlineStr">
        <is>
          <t>Tuch</t>
        </is>
      </c>
      <c r="C24" s="64" t="inlineStr">
        <is>
          <t>Dark Brown</t>
        </is>
      </c>
      <c r="D24" s="65">
        <f>$D$13</f>
        <v/>
      </c>
      <c r="E24" s="66">
        <f>$C$13</f>
        <v/>
      </c>
    </row>
    <row r="25">
      <c r="B25" s="64" t="inlineStr">
        <is>
          <t>Tuch</t>
        </is>
      </c>
      <c r="C25" s="64" t="inlineStr">
        <is>
          <t>Light Brown</t>
        </is>
      </c>
      <c r="D25" s="65">
        <f>$D$13</f>
        <v/>
      </c>
      <c r="E25" s="66">
        <f>$C$13</f>
        <v/>
      </c>
    </row>
    <row r="26">
      <c r="B26" s="64" t="inlineStr">
        <is>
          <t>Tuch</t>
        </is>
      </c>
      <c r="C26" s="64" t="inlineStr">
        <is>
          <t>Snow</t>
        </is>
      </c>
      <c r="D26" s="65">
        <f>$D$13</f>
        <v/>
      </c>
      <c r="E26" s="66">
        <f>$C$13</f>
        <v/>
      </c>
    </row>
    <row r="27">
      <c r="B27" s="64" t="inlineStr">
        <is>
          <t>Pegaso</t>
        </is>
      </c>
      <c r="C27" s="64" t="inlineStr">
        <is>
          <t>Black</t>
        </is>
      </c>
      <c r="D27" s="65">
        <f>$D$14</f>
        <v/>
      </c>
      <c r="E27" s="66">
        <f>$C$14</f>
        <v/>
      </c>
    </row>
    <row r="28">
      <c r="B28" s="64" t="inlineStr">
        <is>
          <t>Pegaso</t>
        </is>
      </c>
      <c r="C28" s="64" t="inlineStr">
        <is>
          <t>Brown</t>
        </is>
      </c>
      <c r="D28" s="65">
        <f>$D$14</f>
        <v/>
      </c>
      <c r="E28" s="66">
        <f>$C$14</f>
        <v/>
      </c>
    </row>
    <row r="29">
      <c r="B29" s="64" t="inlineStr">
        <is>
          <t>Pegaso</t>
        </is>
      </c>
      <c r="C29" s="64" t="inlineStr">
        <is>
          <t>Snow</t>
        </is>
      </c>
      <c r="D29" s="65">
        <f>$D$14</f>
        <v/>
      </c>
      <c r="E29" s="66">
        <f>$C$14</f>
        <v/>
      </c>
    </row>
    <row r="30">
      <c r="B30" s="64" t="inlineStr">
        <is>
          <t>Pegaso</t>
        </is>
      </c>
      <c r="C30" s="64" t="inlineStr">
        <is>
          <t>White</t>
        </is>
      </c>
      <c r="D30" s="65">
        <f>$D$14</f>
        <v/>
      </c>
      <c r="E30" s="66">
        <f>$C$14</f>
        <v/>
      </c>
    </row>
    <row r="31">
      <c r="B31" s="64" t="inlineStr">
        <is>
          <t>Aurora</t>
        </is>
      </c>
      <c r="C31" s="64" t="inlineStr">
        <is>
          <t>White</t>
        </is>
      </c>
      <c r="D31" s="65">
        <f>$D$15</f>
        <v/>
      </c>
      <c r="E31" s="66">
        <f>$C$15</f>
        <v/>
      </c>
    </row>
    <row r="32">
      <c r="B32" s="64" t="inlineStr">
        <is>
          <t>Aurora</t>
        </is>
      </c>
      <c r="C32" s="64" t="inlineStr">
        <is>
          <t>Ice</t>
        </is>
      </c>
      <c r="D32" s="65">
        <f>$D$15</f>
        <v/>
      </c>
      <c r="E32" s="66">
        <f>$C$15</f>
        <v/>
      </c>
    </row>
    <row r="33">
      <c r="B33" s="64" t="inlineStr">
        <is>
          <t>Aurora</t>
        </is>
      </c>
      <c r="C33" s="64" t="inlineStr">
        <is>
          <t>Ash</t>
        </is>
      </c>
      <c r="D33" s="65">
        <f>$D$15</f>
        <v/>
      </c>
      <c r="E33" s="66">
        <f>$C$15</f>
        <v/>
      </c>
    </row>
    <row r="34">
      <c r="B34" s="64" t="inlineStr">
        <is>
          <t>Aurora</t>
        </is>
      </c>
      <c r="C34" s="64" t="inlineStr">
        <is>
          <t>Grey</t>
        </is>
      </c>
      <c r="D34" s="65">
        <f>$D$15</f>
        <v/>
      </c>
      <c r="E34" s="66">
        <f>$C$15</f>
        <v/>
      </c>
    </row>
    <row r="35">
      <c r="B35" s="64" t="inlineStr">
        <is>
          <t>Aurora</t>
        </is>
      </c>
      <c r="C35" s="64" t="inlineStr">
        <is>
          <t>Taupe</t>
        </is>
      </c>
      <c r="D35" s="65">
        <f>$D$15</f>
        <v/>
      </c>
      <c r="E35" s="66">
        <f>$C$15</f>
        <v/>
      </c>
    </row>
    <row r="36">
      <c r="B36" s="64" t="inlineStr">
        <is>
          <t>Aurora</t>
        </is>
      </c>
      <c r="C36" s="64" t="inlineStr">
        <is>
          <t>Dark Taupe</t>
        </is>
      </c>
      <c r="D36" s="65">
        <f>$D$15</f>
        <v/>
      </c>
      <c r="E36" s="66">
        <f>$C$15</f>
        <v/>
      </c>
    </row>
    <row r="37">
      <c r="B37" s="64" t="inlineStr">
        <is>
          <t>Aurora</t>
        </is>
      </c>
      <c r="C37" s="64" t="inlineStr">
        <is>
          <t>Beige</t>
        </is>
      </c>
      <c r="D37" s="65">
        <f>$D$15</f>
        <v/>
      </c>
      <c r="E37" s="66">
        <f>$C$15</f>
        <v/>
      </c>
    </row>
    <row r="38">
      <c r="B38" s="64" t="inlineStr">
        <is>
          <t>Aurora</t>
        </is>
      </c>
      <c r="C38" s="64" t="inlineStr">
        <is>
          <t>Brown</t>
        </is>
      </c>
      <c r="D38" s="65">
        <f>$D$15</f>
        <v/>
      </c>
      <c r="E38" s="66">
        <f>$C$15</f>
        <v/>
      </c>
    </row>
    <row r="39">
      <c r="B39" s="64" t="inlineStr">
        <is>
          <t>Aurora</t>
        </is>
      </c>
      <c r="C39" s="64" t="inlineStr">
        <is>
          <t>Dark Brown</t>
        </is>
      </c>
      <c r="D39" s="65">
        <f>$D$15</f>
        <v/>
      </c>
      <c r="E39" s="66">
        <f>$C$15</f>
        <v/>
      </c>
    </row>
    <row r="40">
      <c r="B40" s="64" t="inlineStr">
        <is>
          <t>Aurora</t>
        </is>
      </c>
      <c r="C40" s="64" t="inlineStr">
        <is>
          <t>Black</t>
        </is>
      </c>
      <c r="D40" s="65">
        <f>$D$15</f>
        <v/>
      </c>
      <c r="E40" s="66">
        <f>$C$15</f>
        <v/>
      </c>
    </row>
    <row r="41">
      <c r="B41" s="64" t="inlineStr">
        <is>
          <t>Aurora</t>
        </is>
      </c>
      <c r="C41" s="64" t="inlineStr">
        <is>
          <t>Red</t>
        </is>
      </c>
      <c r="D41" s="65">
        <f>$D$15</f>
        <v/>
      </c>
      <c r="E41" s="66">
        <f>$C$15</f>
        <v/>
      </c>
    </row>
    <row r="42">
      <c r="B42" s="64" t="inlineStr">
        <is>
          <t>Aurora</t>
        </is>
      </c>
      <c r="C42" s="64" t="inlineStr">
        <is>
          <t>Fuchsia</t>
        </is>
      </c>
      <c r="D42" s="65">
        <f>$D$15</f>
        <v/>
      </c>
      <c r="E42" s="66">
        <f>$C$15</f>
        <v/>
      </c>
    </row>
    <row r="43">
      <c r="B43" s="64" t="inlineStr">
        <is>
          <t>Aurora</t>
        </is>
      </c>
      <c r="C43" s="64" t="inlineStr">
        <is>
          <t>Purple</t>
        </is>
      </c>
      <c r="D43" s="65">
        <f>$D$15</f>
        <v/>
      </c>
      <c r="E43" s="66">
        <f>$C$15</f>
        <v/>
      </c>
    </row>
    <row r="44">
      <c r="B44" s="64" t="inlineStr">
        <is>
          <t>Aurora</t>
        </is>
      </c>
      <c r="C44" s="64" t="inlineStr">
        <is>
          <t>Green</t>
        </is>
      </c>
      <c r="D44" s="65">
        <f>$D$15</f>
        <v/>
      </c>
      <c r="E44" s="66">
        <f>$C$15</f>
        <v/>
      </c>
    </row>
    <row r="45">
      <c r="B45" s="64" t="inlineStr">
        <is>
          <t>Aurora</t>
        </is>
      </c>
      <c r="C45" s="64" t="inlineStr">
        <is>
          <t>Blue</t>
        </is>
      </c>
      <c r="D45" s="65">
        <f>$D$15</f>
        <v/>
      </c>
      <c r="E45" s="66">
        <f>$C$15</f>
        <v/>
      </c>
    </row>
    <row r="47">
      <c r="B47" s="67" t="inlineStr">
        <is>
          <t>Цена цвета по умолчанию равна цене его коллекции (таблица выше). Чтобы задать отдельную цену для цвета, впишите число в столбец «Опт» вместо формулы.</t>
        </is>
      </c>
    </row>
    <row r="48"/>
  </sheetData>
  <mergeCells count="5">
    <mergeCell ref="D8:G8"/>
    <mergeCell ref="D6:G6"/>
    <mergeCell ref="D7:G7"/>
    <mergeCell ref="B47:G48"/>
    <mergeCell ref="D5:G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68" t="inlineStr">
        <is>
          <t>Как подготовить КП</t>
        </is>
      </c>
    </row>
    <row r="3">
      <c r="B3" s="69" t="inlineStr"/>
    </row>
    <row r="4">
      <c r="B4" s="70" t="inlineStr">
        <is>
          <t>1. Лист «КП»: в таблице все 27 цветов с ценами — количество у всех 0.</t>
        </is>
      </c>
    </row>
    <row r="5">
      <c r="B5" s="70" t="inlineStr">
        <is>
          <t>2. Впишите количество рулонов в жёлтые ячейки нужных позиций — метраж и сумма посчитаются сами, итог внизу.</t>
        </is>
      </c>
    </row>
    <row r="6">
      <c r="B6" s="70" t="inlineStr">
        <is>
          <t>3. Поставьте дату КП (жёлтое поле справа вверху) — срок действия посчитается от неё.</t>
        </is>
      </c>
    </row>
    <row r="7">
      <c r="B7" s="70" t="inlineStr">
        <is>
          <t>4. Цены и характеристики меняются на листе «Прайс» — КП обновится автоматически.</t>
        </is>
      </c>
    </row>
    <row r="8">
      <c r="B8" s="70" t="inlineStr">
        <is>
          <t>5. Печать / PDF: Файл → Печать → «Сохранить как PDF».</t>
        </is>
      </c>
    </row>
    <row r="9">
      <c r="B9" s="69" t="inlineStr"/>
    </row>
    <row r="10">
      <c r="B10" s="71" t="inlineStr">
        <is>
          <t>Лист «КП» защищён от случайных правок без пароля: Рецензирование → Снять защиту листа.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2026-10-23T13:48:34Z</dcterms:created>
  <dcterms:modified xsi:type="dcterms:W3CDTF">2026-10-23T13:48:34Z</dcterms:modified>
</cp:coreProperties>
</file>